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120" yWindow="120" windowWidth="9720" windowHeight="7320"/>
  </bookViews>
  <sheets>
    <sheet name="прилож 2 к Пр" sheetId="3" r:id="rId1"/>
  </sheets>
  <calcPr calcId="145621"/>
</workbook>
</file>

<file path=xl/calcChain.xml><?xml version="1.0" encoding="utf-8"?>
<calcChain xmlns="http://schemas.openxmlformats.org/spreadsheetml/2006/main">
  <c r="C91" i="3" l="1"/>
  <c r="C82" i="3"/>
  <c r="C72" i="3"/>
  <c r="C60" i="3"/>
  <c r="C54" i="3"/>
  <c r="C38" i="3"/>
  <c r="C46" i="3"/>
  <c r="C28" i="3"/>
  <c r="C92" i="3"/>
  <c r="D91" i="3"/>
  <c r="D82" i="3"/>
  <c r="D72" i="3"/>
  <c r="D60" i="3"/>
  <c r="D54" i="3"/>
  <c r="D46" i="3"/>
  <c r="D28" i="3"/>
  <c r="D92" i="3"/>
  <c r="E46" i="3"/>
  <c r="E92" i="3"/>
</calcChain>
</file>

<file path=xl/sharedStrings.xml><?xml version="1.0" encoding="utf-8"?>
<sst xmlns="http://schemas.openxmlformats.org/spreadsheetml/2006/main" count="230" uniqueCount="184">
  <si>
    <t xml:space="preserve"> </t>
  </si>
  <si>
    <t xml:space="preserve">                                                       ПРИЛОЖЕНИЕ </t>
  </si>
  <si>
    <t xml:space="preserve">                                                       к постановлению администрации</t>
  </si>
  <si>
    <t xml:space="preserve">                                                       МО Сертолово</t>
  </si>
  <si>
    <t>Приложение 2</t>
  </si>
  <si>
    <t xml:space="preserve">к  Программе </t>
  </si>
  <si>
    <t>ПЕРЕЧЕНЬ ПЛАНИРУЕМЫХ РЕЗУЛЬТАТОВ РЕАЛИЗАЦИИ МУНИЦИПАЛЬНОЙ ПРОГРАММЫ</t>
  </si>
  <si>
    <t>"Благоустроенный город Сертолово на 2014-2016 годы"</t>
  </si>
  <si>
    <t xml:space="preserve">N п/п  </t>
  </si>
  <si>
    <t xml:space="preserve">Задачи,  направленные  на достижение  цели    </t>
  </si>
  <si>
    <t xml:space="preserve">Планируемый объем финансирования из на решение данной задачи (тыс. руб.)  </t>
  </si>
  <si>
    <t xml:space="preserve">Показатели,  характеризующие достижение цели     </t>
  </si>
  <si>
    <t xml:space="preserve">Единица измерения       </t>
  </si>
  <si>
    <t xml:space="preserve">Планируемое значение показателя по годам реализации </t>
  </si>
  <si>
    <t>2014 г.</t>
  </si>
  <si>
    <t>2015 г.</t>
  </si>
  <si>
    <t>2016 г.</t>
  </si>
  <si>
    <t>Всего</t>
  </si>
  <si>
    <t xml:space="preserve"> бюджет МО Сертолово</t>
  </si>
  <si>
    <t>Областной бюджет Ленинградской области</t>
  </si>
  <si>
    <t xml:space="preserve">                                        </t>
  </si>
  <si>
    <r>
      <t>Задача 1.</t>
    </r>
    <r>
      <rPr>
        <sz val="10"/>
        <rFont val="Times New Roman"/>
        <family val="1"/>
        <charset val="204"/>
      </rPr>
      <t xml:space="preserve">  Благоустройство дворовых территорий города Сертолово </t>
    </r>
  </si>
  <si>
    <t>1.1.</t>
  </si>
  <si>
    <t xml:space="preserve">Устройство детских площадок и детских спортивных площадок с установкой игрового и иного оборудования </t>
  </si>
  <si>
    <t>количество  новых площадок</t>
  </si>
  <si>
    <t>ед.</t>
  </si>
  <si>
    <t>1.2.</t>
  </si>
  <si>
    <t>Комплектация дополнительным оборудованием  детских площадок и детских спортивных площадок</t>
  </si>
  <si>
    <t>количество доукомплектованных  площадок</t>
  </si>
  <si>
    <t>1.3.</t>
  </si>
  <si>
    <t>Замена детского игрового оборудования и иного оборудования на детских площадках и детских спортивно-игровых площадках</t>
  </si>
  <si>
    <t>количество площадок, на которых заменено оборудование</t>
  </si>
  <si>
    <t>1.4.</t>
  </si>
  <si>
    <t>Содержание детских площадок и детских спортивных площадок</t>
  </si>
  <si>
    <t>количество обслуживаемых площадок</t>
  </si>
  <si>
    <t>1.5.</t>
  </si>
  <si>
    <t xml:space="preserve">Устройство декоративного ограждения вокруг детских площадок и газонов. </t>
  </si>
  <si>
    <t xml:space="preserve">протяженность установленного декоративного ограждения вокруг детских площадок и газонов </t>
  </si>
  <si>
    <t>м/п</t>
  </si>
  <si>
    <t>количество детских площадок, огороженных декоративным ограждением</t>
  </si>
  <si>
    <t>количество газонов, огороженных декоративным ограждением</t>
  </si>
  <si>
    <t>Итого по задаче 1:</t>
  </si>
  <si>
    <r>
      <t xml:space="preserve">Задача 2. </t>
    </r>
    <r>
      <rPr>
        <sz val="10"/>
        <rFont val="Times New Roman"/>
        <family val="1"/>
        <charset val="204"/>
      </rPr>
      <t xml:space="preserve"> Содержание и ремонт асфальтобетонных покрытий автомобильных дорог, проездов к дворовым территориям и элементов улично-дорожной сети  на территории города Сертолово      </t>
    </r>
  </si>
  <si>
    <t>2.1.</t>
  </si>
  <si>
    <r>
      <rPr>
        <sz val="10"/>
        <rFont val="Times New Roman"/>
        <family val="1"/>
        <charset val="204"/>
      </rPr>
      <t>Устройство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"искусственных дорожных неровностей" </t>
    </r>
  </si>
  <si>
    <t>количество ИДН</t>
  </si>
  <si>
    <t>2.2.</t>
  </si>
  <si>
    <t>Ремонт искусственных дорожных неровностей (ИДН)</t>
  </si>
  <si>
    <t>протяжённость отремонтированных искусственных дорожных неровностей (ИДН)</t>
  </si>
  <si>
    <t>2.3.</t>
  </si>
  <si>
    <t xml:space="preserve">Восстановление информационных дорожных указателей местонахождения улиц
</t>
  </si>
  <si>
    <t>площадь восстановленных указателей</t>
  </si>
  <si>
    <r>
      <t>м</t>
    </r>
    <r>
      <rPr>
        <sz val="10"/>
        <rFont val="Arial Cyr"/>
        <charset val="204"/>
      </rPr>
      <t>²</t>
    </r>
  </si>
  <si>
    <t>2.4.</t>
  </si>
  <si>
    <t xml:space="preserve">Нанесение дорожной разметки на автомобильные дороги </t>
  </si>
  <si>
    <t>протяжённость нанесённой  разметки</t>
  </si>
  <si>
    <t xml:space="preserve">  </t>
  </si>
  <si>
    <t>площадь нанесённой разметки</t>
  </si>
  <si>
    <t>2.5.</t>
  </si>
  <si>
    <t xml:space="preserve">Корректировка "Проекта организации дорожного движения в городе Сертолово Всеволожского района Ленинградской области" </t>
  </si>
  <si>
    <t>количество корректировок</t>
  </si>
  <si>
    <t>2.6.</t>
  </si>
  <si>
    <t xml:space="preserve">Восстановление дорожной разметки на автомобильных дорогах </t>
  </si>
  <si>
    <t>площадь дорожной разметки</t>
  </si>
  <si>
    <t>2.7.</t>
  </si>
  <si>
    <t xml:space="preserve">Устройство пешеходных ограждений </t>
  </si>
  <si>
    <t>общая протяжённость пешеходных ограждений</t>
  </si>
  <si>
    <t>2.8.</t>
  </si>
  <si>
    <t>Ремонт асфальтобетонных покрытий автомобильных дорог и проездов к дворовым территориям</t>
  </si>
  <si>
    <t>площадь отремонтированного асфальтобетонного покрытия</t>
  </si>
  <si>
    <t>2.9.</t>
  </si>
  <si>
    <t>Текущий ремонт трещин и выбоин асфальтобетонных покрытий автомобильных  дорог и проездов к дворовым территориям</t>
  </si>
  <si>
    <t>площадь восстановленного асфальтобетонного покрытия</t>
  </si>
  <si>
    <t>2.10.</t>
  </si>
  <si>
    <t xml:space="preserve">Замена и установка дорожных знаков </t>
  </si>
  <si>
    <t xml:space="preserve">количество заменённых дорожных  знаков </t>
  </si>
  <si>
    <t>количество установленных дорожных знаков</t>
  </si>
  <si>
    <t>2.11.</t>
  </si>
  <si>
    <t>Приведение высоты съезда с тротуара на проезжую часть в соответствие с действующим законодательством</t>
  </si>
  <si>
    <t>количество съездов с тротуара</t>
  </si>
  <si>
    <t>2.12.</t>
  </si>
  <si>
    <t>Устройство бетонных полусфер</t>
  </si>
  <si>
    <t>количество бетонных полусфер</t>
  </si>
  <si>
    <t>2.13.</t>
  </si>
  <si>
    <t>Разработка проектной документации по обустройству автомобильных дорог и проездов к дворовым территориям</t>
  </si>
  <si>
    <t>количество объектов, на которые разработана проектная документация</t>
  </si>
  <si>
    <t>2.14.</t>
  </si>
  <si>
    <t>Устройство остановочных павильонов</t>
  </si>
  <si>
    <t>количество остановочных павильонов</t>
  </si>
  <si>
    <t>Итого по задаче 2:</t>
  </si>
  <si>
    <r>
      <t xml:space="preserve">Задача 3. </t>
    </r>
    <r>
      <rPr>
        <sz val="10"/>
        <rFont val="Times New Roman"/>
        <family val="1"/>
        <charset val="204"/>
      </rPr>
      <t xml:space="preserve"> Организация санитарного содержания улично-дорожной сети на территории города Сертолово</t>
    </r>
  </si>
  <si>
    <t>3.1.</t>
  </si>
  <si>
    <t>Механизированная уборка автомобильных дорог, проездов к дворовым территориям с элементами ручной уборки в зимнее время</t>
  </si>
  <si>
    <t>площадь улично-дорожной сети убираемой в зимний период</t>
  </si>
  <si>
    <t>3.2.</t>
  </si>
  <si>
    <t>Механизированная уборка автомобильных дорог, проездов к дворовым территориям с элементами ручной уборки в летнее время</t>
  </si>
  <si>
    <t>площадь улично-дорожной сети убираемой в летний период</t>
  </si>
  <si>
    <t>3.3.</t>
  </si>
  <si>
    <t xml:space="preserve">Уход за дорожными, информационными знаками и  въездным знаком "Ленинградская область" </t>
  </si>
  <si>
    <t>количество знаков</t>
  </si>
  <si>
    <t>3.4.</t>
  </si>
  <si>
    <t xml:space="preserve">Содержание ливневой канализации </t>
  </si>
  <si>
    <t>протяженность ливневой канализации</t>
  </si>
  <si>
    <t>3.5.</t>
  </si>
  <si>
    <t>Проектирование местного дренажа на автомобильных дорогах и проездах к дворовым территориям</t>
  </si>
  <si>
    <t>количество проектов</t>
  </si>
  <si>
    <t>3.6.</t>
  </si>
  <si>
    <t>Устройство местного дренажа на автомобильных дорогах и проездах к дворовым территориям</t>
  </si>
  <si>
    <t>количество колодцев</t>
  </si>
  <si>
    <t>Итого по задаче 3:</t>
  </si>
  <si>
    <r>
      <t xml:space="preserve">Задача 4. </t>
    </r>
    <r>
      <rPr>
        <sz val="10"/>
        <rFont val="Times New Roman"/>
        <family val="1"/>
        <charset val="204"/>
      </rPr>
      <t xml:space="preserve"> Организация озеленения территории города Сертолово</t>
    </r>
  </si>
  <si>
    <t>4.1.</t>
  </si>
  <si>
    <t xml:space="preserve">Уход за газонами и зелеными насаждениями </t>
  </si>
  <si>
    <t>площадь газонов и зеленых насаждений</t>
  </si>
  <si>
    <t>4.2.</t>
  </si>
  <si>
    <t xml:space="preserve">Завоз земли для устройства клумб и газонов в жилой зоне города </t>
  </si>
  <si>
    <t>объем земли для устройства клумб и газонов</t>
  </si>
  <si>
    <r>
      <t>м</t>
    </r>
    <r>
      <rPr>
        <sz val="10"/>
        <rFont val="Arial Cyr"/>
        <charset val="204"/>
      </rPr>
      <t>³</t>
    </r>
  </si>
  <si>
    <t>4.3.</t>
  </si>
  <si>
    <t xml:space="preserve">Вырубка сухих и аварийных деревьев с компенсационной посадкой молодых саженцев </t>
  </si>
  <si>
    <t>объем вырубленных аварийных и сухих деревьев</t>
  </si>
  <si>
    <t>м³</t>
  </si>
  <si>
    <t>количество посаженных деревьев</t>
  </si>
  <si>
    <t>Итого по задаче 4:</t>
  </si>
  <si>
    <r>
      <t xml:space="preserve">Задача 5. </t>
    </r>
    <r>
      <rPr>
        <sz val="10"/>
        <rFont val="Times New Roman"/>
        <family val="1"/>
        <charset val="204"/>
      </rPr>
      <t xml:space="preserve"> Организация санитарного содержания города Сертолово</t>
    </r>
  </si>
  <si>
    <t>5.1.</t>
  </si>
  <si>
    <t>Санитарная уборка территории города  в зимнее время</t>
  </si>
  <si>
    <t>общая площадь убираемой территории в зимнее время</t>
  </si>
  <si>
    <t>5.2.</t>
  </si>
  <si>
    <t>Санитарная уборка территории  города в летнее время</t>
  </si>
  <si>
    <t>общая площадь убираемой территории в летнее время</t>
  </si>
  <si>
    <t>5.3.</t>
  </si>
  <si>
    <t xml:space="preserve">Санитарная очистка мест складирования случайного мусора  </t>
  </si>
  <si>
    <t>объём мусора</t>
  </si>
  <si>
    <r>
      <t>м</t>
    </r>
    <r>
      <rPr>
        <vertAlign val="superscript"/>
        <sz val="10"/>
        <rFont val="Times New Roman"/>
        <family val="1"/>
        <charset val="204"/>
      </rPr>
      <t>3</t>
    </r>
  </si>
  <si>
    <t>5.4.</t>
  </si>
  <si>
    <t>Ремонт и содержание ограждений места сбора ТБО</t>
  </si>
  <si>
    <t>площадь отремонтированных участков ограждений</t>
  </si>
  <si>
    <r>
      <t>м</t>
    </r>
    <r>
      <rPr>
        <vertAlign val="superscript"/>
        <sz val="10"/>
        <rFont val="Times New Roman"/>
        <family val="1"/>
        <charset val="204"/>
      </rPr>
      <t>2</t>
    </r>
  </si>
  <si>
    <t>площадь окрашенных поверхностей ограждений</t>
  </si>
  <si>
    <t>5.5.</t>
  </si>
  <si>
    <t xml:space="preserve">Ремонт и покраска малых архитектурных форм и ограждений </t>
  </si>
  <si>
    <t>площадь отремонтированных МАФ и ограждений</t>
  </si>
  <si>
    <t>площадь покрашенных МАФ и ограждений</t>
  </si>
  <si>
    <t>5.6.</t>
  </si>
  <si>
    <t>Очистка территории города после схода снежного покрова</t>
  </si>
  <si>
    <t>площадь территории</t>
  </si>
  <si>
    <t>масса  мусора</t>
  </si>
  <si>
    <t>т</t>
  </si>
  <si>
    <t>5.7.</t>
  </si>
  <si>
    <t xml:space="preserve">Вывоз разукомплектованных машин с территории города </t>
  </si>
  <si>
    <t>масса  вывезенных разукомплектованных машин</t>
  </si>
  <si>
    <t>Итого по задаче 5:</t>
  </si>
  <si>
    <r>
      <t xml:space="preserve">Задача 6. </t>
    </r>
    <r>
      <rPr>
        <sz val="10"/>
        <rFont val="Times New Roman"/>
        <family val="1"/>
        <charset val="204"/>
      </rPr>
      <t xml:space="preserve"> Создание условий для массового отдыха жителей города Сертолово </t>
    </r>
  </si>
  <si>
    <t>6.1.</t>
  </si>
  <si>
    <t>Подготовка к празднику и оформление территории города на период проведения праздника - День Победы</t>
  </si>
  <si>
    <t>площадь территории, подготовленной к  празднику</t>
  </si>
  <si>
    <t>количество развешенных флагов</t>
  </si>
  <si>
    <t>6.2.</t>
  </si>
  <si>
    <t>Подготовка к празднику и оформление территории города на период проведения праздника - День Города</t>
  </si>
  <si>
    <t>площадь территории, подготовленной к празднику</t>
  </si>
  <si>
    <t>6.3.</t>
  </si>
  <si>
    <t>Подготовка к празднику и оформление территории города на период проведения праздника - Новый Год</t>
  </si>
  <si>
    <t>количество установленных праздничных гирлянд</t>
  </si>
  <si>
    <t>количество украшеных елок</t>
  </si>
  <si>
    <t>6.4.</t>
  </si>
  <si>
    <t>Благоустройство и содержание мест массового скопления жителей города Сертолово</t>
  </si>
  <si>
    <t xml:space="preserve">количество благоустроенных мест массового скопления жителей города </t>
  </si>
  <si>
    <t>площадь обслуживаемых мест массового скопления жителей города (Монумент ул. Молодёжная, д.6; захоронения, мкр. Сертолово-1,мкр. Чёрная Речка)</t>
  </si>
  <si>
    <t>Итого по задаче 6:</t>
  </si>
  <si>
    <r>
      <rPr>
        <b/>
        <sz val="10"/>
        <rFont val="Times New Roman"/>
        <family val="1"/>
        <charset val="204"/>
      </rPr>
      <t>Задача 7.</t>
    </r>
    <r>
      <rPr>
        <sz val="10"/>
        <rFont val="Times New Roman"/>
        <family val="1"/>
        <charset val="204"/>
      </rPr>
      <t xml:space="preserve"> Организация уличного освещения на территории города Сертолово</t>
    </r>
  </si>
  <si>
    <t>7.1.</t>
  </si>
  <si>
    <t>Содержание и текущий ремонт сетей уличного освещения города</t>
  </si>
  <si>
    <t>коэффициент горения светильников</t>
  </si>
  <si>
    <t>%</t>
  </si>
  <si>
    <t>протяжённость обслуживаемых сетей уличного освещения</t>
  </si>
  <si>
    <t>м.</t>
  </si>
  <si>
    <t>7.2.</t>
  </si>
  <si>
    <t>Оплата электроэнергии, потребленной уличным освещением</t>
  </si>
  <si>
    <t>количество потребленной электроэнергии</t>
  </si>
  <si>
    <t>кВт</t>
  </si>
  <si>
    <t>Итого по задаче 7:</t>
  </si>
  <si>
    <t>Итого по программе:</t>
  </si>
  <si>
    <t xml:space="preserve">                                                       от 23.12.2015г.  № 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</si>
</sst>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i/>
      <sz val="12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horizontal="justify"/>
    </xf>
    <xf numFmtId="0" fontId="6" fillId="0" borderId="0" xfId="0" applyFont="1"/>
    <xf numFmtId="16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3" fillId="2" borderId="1" xfId="0" applyFont="1" applyFill="1" applyBorder="1" applyAlignment="1">
      <alignment vertical="center" wrapText="1"/>
    </xf>
    <xf numFmtId="0" fontId="2" fillId="0" borderId="0" xfId="0" applyFont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1" fontId="3" fillId="0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4" fontId="3" fillId="4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" fontId="16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6" fontId="3" fillId="3" borderId="4" xfId="0" applyNumberFormat="1" applyFont="1" applyFill="1" applyBorder="1" applyAlignment="1">
      <alignment horizontal="center" vertical="center" wrapText="1"/>
    </xf>
    <xf numFmtId="16" fontId="3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2" fillId="0" borderId="0" xfId="0" applyFont="1" applyAlignment="1"/>
    <xf numFmtId="0" fontId="10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98"/>
  <sheetViews>
    <sheetView tabSelected="1" zoomScaleNormal="100" zoomScaleSheetLayoutView="100" workbookViewId="0">
      <selection activeCell="F7" sqref="F7:I7"/>
    </sheetView>
  </sheetViews>
  <sheetFormatPr defaultRowHeight="12.75" x14ac:dyDescent="0.2"/>
  <cols>
    <col min="1" max="1" width="5.7109375" customWidth="1"/>
    <col min="2" max="2" width="30.85546875" customWidth="1"/>
    <col min="3" max="3" width="13.5703125" customWidth="1"/>
    <col min="4" max="5" width="12.5703125" customWidth="1"/>
    <col min="6" max="6" width="26.42578125" customWidth="1"/>
    <col min="7" max="7" width="8.140625" customWidth="1"/>
    <col min="8" max="8" width="9.28515625" customWidth="1"/>
    <col min="9" max="9" width="10.140625" customWidth="1"/>
    <col min="10" max="10" width="10.85546875" customWidth="1"/>
  </cols>
  <sheetData>
    <row r="1" spans="1:15" ht="15.75" x14ac:dyDescent="0.25">
      <c r="A1" t="s">
        <v>0</v>
      </c>
      <c r="F1" s="89" t="s">
        <v>1</v>
      </c>
      <c r="G1" s="89"/>
      <c r="H1" s="89"/>
      <c r="I1" s="89"/>
      <c r="J1" s="89"/>
    </row>
    <row r="2" spans="1:15" ht="15.75" x14ac:dyDescent="0.25">
      <c r="F2" s="89" t="s">
        <v>2</v>
      </c>
      <c r="G2" s="89"/>
      <c r="H2" s="89"/>
      <c r="I2" s="89"/>
      <c r="J2" s="89"/>
    </row>
    <row r="3" spans="1:15" ht="15.75" x14ac:dyDescent="0.25">
      <c r="F3" s="89" t="s">
        <v>3</v>
      </c>
      <c r="G3" s="89"/>
      <c r="H3" s="89"/>
      <c r="I3" s="89"/>
      <c r="J3" s="89"/>
    </row>
    <row r="4" spans="1:15" ht="15" customHeight="1" x14ac:dyDescent="0.25">
      <c r="F4" s="89" t="s">
        <v>183</v>
      </c>
      <c r="G4" s="89"/>
      <c r="H4" s="89"/>
      <c r="I4" s="89"/>
      <c r="J4" s="89"/>
    </row>
    <row r="5" spans="1:15" s="5" customFormat="1" ht="15.75" x14ac:dyDescent="0.25">
      <c r="F5" s="91" t="s">
        <v>4</v>
      </c>
      <c r="G5" s="92"/>
      <c r="H5" s="92"/>
      <c r="I5" s="92"/>
    </row>
    <row r="6" spans="1:15" s="5" customFormat="1" ht="15.75" x14ac:dyDescent="0.25">
      <c r="F6" s="91" t="s">
        <v>5</v>
      </c>
      <c r="G6" s="92"/>
      <c r="H6" s="92"/>
      <c r="I6" s="92"/>
    </row>
    <row r="7" spans="1:15" s="5" customFormat="1" ht="15" x14ac:dyDescent="0.2">
      <c r="F7" s="90"/>
      <c r="G7" s="90"/>
      <c r="H7" s="90"/>
      <c r="I7" s="90"/>
    </row>
    <row r="8" spans="1:15" s="2" customFormat="1" ht="18.75" x14ac:dyDescent="0.3">
      <c r="A8" s="93" t="s">
        <v>6</v>
      </c>
      <c r="B8" s="93"/>
      <c r="C8" s="93"/>
      <c r="D8" s="93"/>
      <c r="E8" s="93"/>
      <c r="F8" s="93"/>
      <c r="G8" s="93"/>
      <c r="H8" s="93"/>
      <c r="I8" s="93"/>
      <c r="J8" s="93"/>
    </row>
    <row r="9" spans="1:15" ht="15" customHeight="1" x14ac:dyDescent="0.2">
      <c r="A9" s="94" t="s">
        <v>7</v>
      </c>
      <c r="B9" s="94"/>
      <c r="C9" s="94"/>
      <c r="D9" s="94"/>
      <c r="E9" s="94"/>
      <c r="F9" s="94"/>
      <c r="G9" s="94"/>
      <c r="H9" s="94"/>
      <c r="I9" s="94"/>
      <c r="J9" s="94"/>
    </row>
    <row r="10" spans="1:15" ht="1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5" ht="36.75" customHeight="1" x14ac:dyDescent="0.2">
      <c r="A11" s="55" t="s">
        <v>8</v>
      </c>
      <c r="B11" s="55" t="s">
        <v>9</v>
      </c>
      <c r="C11" s="95" t="s">
        <v>10</v>
      </c>
      <c r="D11" s="96"/>
      <c r="E11" s="97"/>
      <c r="F11" s="55" t="s">
        <v>11</v>
      </c>
      <c r="G11" s="55" t="s">
        <v>12</v>
      </c>
      <c r="H11" s="55" t="s">
        <v>13</v>
      </c>
      <c r="I11" s="55"/>
      <c r="J11" s="55"/>
    </row>
    <row r="12" spans="1:15" ht="1.5" hidden="1" customHeight="1" x14ac:dyDescent="0.2">
      <c r="A12" s="55"/>
      <c r="B12" s="55"/>
      <c r="C12" s="98"/>
      <c r="D12" s="99"/>
      <c r="E12" s="100"/>
      <c r="F12" s="55"/>
      <c r="G12" s="55"/>
      <c r="H12" s="55" t="s">
        <v>14</v>
      </c>
      <c r="I12" s="55" t="s">
        <v>15</v>
      </c>
      <c r="J12" s="55" t="s">
        <v>16</v>
      </c>
    </row>
    <row r="13" spans="1:15" ht="19.5" customHeight="1" x14ac:dyDescent="0.2">
      <c r="A13" s="55"/>
      <c r="B13" s="55"/>
      <c r="C13" s="55" t="s">
        <v>17</v>
      </c>
      <c r="D13" s="55" t="s">
        <v>18</v>
      </c>
      <c r="E13" s="85" t="s">
        <v>19</v>
      </c>
      <c r="F13" s="55"/>
      <c r="G13" s="55"/>
      <c r="H13" s="55"/>
      <c r="I13" s="55"/>
      <c r="J13" s="55"/>
    </row>
    <row r="14" spans="1:15" ht="24.75" customHeight="1" x14ac:dyDescent="0.2">
      <c r="A14" s="55"/>
      <c r="B14" s="55"/>
      <c r="C14" s="55"/>
      <c r="D14" s="55"/>
      <c r="E14" s="86"/>
      <c r="F14" s="55"/>
      <c r="G14" s="55"/>
      <c r="H14" s="55"/>
      <c r="I14" s="55"/>
      <c r="J14" s="55"/>
    </row>
    <row r="15" spans="1:15" x14ac:dyDescent="0.2">
      <c r="A15" s="25">
        <v>1</v>
      </c>
      <c r="B15" s="25">
        <v>2</v>
      </c>
      <c r="C15" s="25">
        <v>3</v>
      </c>
      <c r="D15" s="25">
        <v>4</v>
      </c>
      <c r="E15" s="25">
        <v>5</v>
      </c>
      <c r="F15" s="25">
        <v>6</v>
      </c>
      <c r="G15" s="25">
        <v>7</v>
      </c>
      <c r="H15" s="25">
        <v>8</v>
      </c>
      <c r="I15" s="26">
        <v>9</v>
      </c>
      <c r="J15" s="26">
        <v>10</v>
      </c>
      <c r="O15" s="13" t="s">
        <v>20</v>
      </c>
    </row>
    <row r="16" spans="1:15" ht="17.25" customHeight="1" x14ac:dyDescent="0.2">
      <c r="A16" s="27"/>
      <c r="B16" s="101" t="s">
        <v>21</v>
      </c>
      <c r="C16" s="101"/>
      <c r="D16" s="101"/>
      <c r="E16" s="101"/>
      <c r="F16" s="101"/>
      <c r="G16" s="101"/>
      <c r="H16" s="101"/>
      <c r="I16" s="101"/>
      <c r="J16" s="101"/>
    </row>
    <row r="17" spans="1:82" ht="25.5" customHeight="1" x14ac:dyDescent="0.2">
      <c r="A17" s="66" t="s">
        <v>22</v>
      </c>
      <c r="B17" s="87" t="s">
        <v>23</v>
      </c>
      <c r="C17" s="58">
        <v>980.3</v>
      </c>
      <c r="D17" s="58">
        <v>980.3</v>
      </c>
      <c r="E17" s="58">
        <v>0</v>
      </c>
      <c r="F17" s="87" t="s">
        <v>24</v>
      </c>
      <c r="G17" s="66" t="s">
        <v>25</v>
      </c>
      <c r="H17" s="66">
        <v>3</v>
      </c>
      <c r="I17" s="68">
        <v>0</v>
      </c>
      <c r="J17" s="66">
        <v>1</v>
      </c>
    </row>
    <row r="18" spans="1:82" ht="44.25" customHeight="1" x14ac:dyDescent="0.2">
      <c r="A18" s="67"/>
      <c r="B18" s="88"/>
      <c r="C18" s="62"/>
      <c r="D18" s="62"/>
      <c r="E18" s="62"/>
      <c r="F18" s="88"/>
      <c r="G18" s="67"/>
      <c r="H18" s="67"/>
      <c r="I18" s="69"/>
      <c r="J18" s="67"/>
    </row>
    <row r="19" spans="1:82" ht="17.25" customHeight="1" x14ac:dyDescent="0.2">
      <c r="A19" s="80" t="s">
        <v>26</v>
      </c>
      <c r="B19" s="74" t="s">
        <v>27</v>
      </c>
      <c r="C19" s="72">
        <v>9611.1</v>
      </c>
      <c r="D19" s="72">
        <v>9611.1</v>
      </c>
      <c r="E19" s="58">
        <v>0</v>
      </c>
      <c r="F19" s="87" t="s">
        <v>28</v>
      </c>
      <c r="G19" s="66" t="s">
        <v>25</v>
      </c>
      <c r="H19" s="70">
        <v>21</v>
      </c>
      <c r="I19" s="66">
        <v>1</v>
      </c>
      <c r="J19" s="70">
        <v>0</v>
      </c>
    </row>
    <row r="20" spans="1:82" ht="36.75" customHeight="1" x14ac:dyDescent="0.2">
      <c r="A20" s="80"/>
      <c r="B20" s="74"/>
      <c r="C20" s="72"/>
      <c r="D20" s="72"/>
      <c r="E20" s="62"/>
      <c r="F20" s="88"/>
      <c r="G20" s="67"/>
      <c r="H20" s="71"/>
      <c r="I20" s="67"/>
      <c r="J20" s="71"/>
    </row>
    <row r="21" spans="1:82" ht="29.25" customHeight="1" x14ac:dyDescent="0.2">
      <c r="A21" s="80" t="s">
        <v>29</v>
      </c>
      <c r="B21" s="74" t="s">
        <v>30</v>
      </c>
      <c r="C21" s="72">
        <v>3279.4</v>
      </c>
      <c r="D21" s="72">
        <v>3279.4</v>
      </c>
      <c r="E21" s="58">
        <v>0</v>
      </c>
      <c r="F21" s="87" t="s">
        <v>31</v>
      </c>
      <c r="G21" s="66" t="s">
        <v>25</v>
      </c>
      <c r="H21" s="70">
        <v>5</v>
      </c>
      <c r="I21" s="70">
        <v>32</v>
      </c>
      <c r="J21" s="70">
        <v>1</v>
      </c>
    </row>
    <row r="22" spans="1:82" ht="33" customHeight="1" x14ac:dyDescent="0.2">
      <c r="A22" s="80"/>
      <c r="B22" s="74"/>
      <c r="C22" s="72"/>
      <c r="D22" s="72"/>
      <c r="E22" s="62"/>
      <c r="F22" s="88"/>
      <c r="G22" s="67"/>
      <c r="H22" s="71"/>
      <c r="I22" s="71"/>
      <c r="J22" s="71"/>
    </row>
    <row r="23" spans="1:82" ht="51" customHeight="1" x14ac:dyDescent="0.2">
      <c r="A23" s="53" t="s">
        <v>32</v>
      </c>
      <c r="B23" s="21" t="s">
        <v>33</v>
      </c>
      <c r="C23" s="47">
        <v>2704</v>
      </c>
      <c r="D23" s="47">
        <v>2704</v>
      </c>
      <c r="E23" s="47">
        <v>0</v>
      </c>
      <c r="F23" s="21" t="s">
        <v>34</v>
      </c>
      <c r="G23" s="24" t="s">
        <v>25</v>
      </c>
      <c r="H23" s="53">
        <v>50</v>
      </c>
      <c r="I23" s="53">
        <v>55</v>
      </c>
      <c r="J23" s="53">
        <v>50</v>
      </c>
    </row>
    <row r="24" spans="1:82" ht="33" customHeight="1" x14ac:dyDescent="0.2">
      <c r="A24" s="73" t="s">
        <v>35</v>
      </c>
      <c r="B24" s="74" t="s">
        <v>36</v>
      </c>
      <c r="C24" s="75">
        <v>8363.9</v>
      </c>
      <c r="D24" s="75">
        <v>8363.9</v>
      </c>
      <c r="E24" s="60">
        <v>0</v>
      </c>
      <c r="F24" s="76" t="s">
        <v>37</v>
      </c>
      <c r="G24" s="70" t="s">
        <v>38</v>
      </c>
      <c r="H24" s="66">
        <v>11299</v>
      </c>
      <c r="I24" s="66">
        <v>3828</v>
      </c>
      <c r="J24" s="66">
        <v>490</v>
      </c>
    </row>
    <row r="25" spans="1:82" ht="20.25" customHeight="1" x14ac:dyDescent="0.2">
      <c r="A25" s="73"/>
      <c r="B25" s="74"/>
      <c r="C25" s="75"/>
      <c r="D25" s="75"/>
      <c r="E25" s="82"/>
      <c r="F25" s="77"/>
      <c r="G25" s="71"/>
      <c r="H25" s="67"/>
      <c r="I25" s="67"/>
      <c r="J25" s="67"/>
    </row>
    <row r="26" spans="1:82" ht="47.25" customHeight="1" x14ac:dyDescent="0.2">
      <c r="A26" s="73"/>
      <c r="B26" s="74"/>
      <c r="C26" s="75"/>
      <c r="D26" s="75"/>
      <c r="E26" s="82"/>
      <c r="F26" s="18" t="s">
        <v>39</v>
      </c>
      <c r="G26" s="24" t="s">
        <v>25</v>
      </c>
      <c r="H26" s="53">
        <v>6</v>
      </c>
      <c r="I26" s="53">
        <v>1</v>
      </c>
      <c r="J26" s="53">
        <v>1</v>
      </c>
      <c r="K26" t="s">
        <v>0</v>
      </c>
    </row>
    <row r="27" spans="1:82" ht="49.5" customHeight="1" x14ac:dyDescent="0.2">
      <c r="A27" s="73"/>
      <c r="B27" s="74"/>
      <c r="C27" s="75"/>
      <c r="D27" s="75"/>
      <c r="E27" s="61"/>
      <c r="F27" s="18" t="s">
        <v>40</v>
      </c>
      <c r="G27" s="24" t="s">
        <v>25</v>
      </c>
      <c r="H27" s="53">
        <v>74</v>
      </c>
      <c r="I27" s="53">
        <v>15</v>
      </c>
      <c r="J27" s="53">
        <v>4</v>
      </c>
    </row>
    <row r="28" spans="1:82" ht="15.75" customHeight="1" x14ac:dyDescent="0.2">
      <c r="A28" s="6"/>
      <c r="B28" s="9" t="s">
        <v>41</v>
      </c>
      <c r="C28" s="7">
        <f>SUM(C17:C27)</f>
        <v>24938.699999999997</v>
      </c>
      <c r="D28" s="7">
        <f>SUM(D17:D27)</f>
        <v>24938.699999999997</v>
      </c>
      <c r="E28" s="7">
        <v>0</v>
      </c>
      <c r="F28" s="12"/>
      <c r="G28" s="6"/>
      <c r="H28" s="6"/>
      <c r="I28" s="6"/>
      <c r="J28" s="6"/>
    </row>
    <row r="29" spans="1:82" ht="28.5" customHeight="1" x14ac:dyDescent="0.2">
      <c r="A29" s="27"/>
      <c r="B29" s="65" t="s">
        <v>42</v>
      </c>
      <c r="C29" s="65"/>
      <c r="D29" s="65"/>
      <c r="E29" s="65"/>
      <c r="F29" s="65"/>
      <c r="G29" s="65"/>
      <c r="H29" s="65"/>
      <c r="I29" s="65"/>
      <c r="J29" s="65"/>
    </row>
    <row r="30" spans="1:82" ht="29.25" customHeight="1" x14ac:dyDescent="0.2">
      <c r="A30" s="15" t="s">
        <v>43</v>
      </c>
      <c r="B30" s="51" t="s">
        <v>44</v>
      </c>
      <c r="C30" s="52">
        <v>538.29999999999995</v>
      </c>
      <c r="D30" s="52">
        <v>538.29999999999995</v>
      </c>
      <c r="E30" s="52">
        <v>0</v>
      </c>
      <c r="F30" s="14" t="s">
        <v>45</v>
      </c>
      <c r="G30" s="53" t="s">
        <v>25</v>
      </c>
      <c r="H30" s="50">
        <v>26</v>
      </c>
      <c r="I30" s="53">
        <v>0</v>
      </c>
      <c r="J30" s="53">
        <v>6</v>
      </c>
    </row>
    <row r="31" spans="1:82" s="10" customFormat="1" ht="52.5" customHeight="1" x14ac:dyDescent="0.2">
      <c r="A31" s="24" t="s">
        <v>46</v>
      </c>
      <c r="B31" s="51" t="s">
        <v>47</v>
      </c>
      <c r="C31" s="22">
        <v>907.1</v>
      </c>
      <c r="D31" s="22">
        <v>907.1</v>
      </c>
      <c r="E31" s="22">
        <v>0</v>
      </c>
      <c r="F31" s="18" t="s">
        <v>48</v>
      </c>
      <c r="G31" s="24" t="s">
        <v>38</v>
      </c>
      <c r="H31" s="24">
        <v>84</v>
      </c>
      <c r="I31" s="24">
        <v>23</v>
      </c>
      <c r="J31" s="24">
        <v>23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</row>
    <row r="32" spans="1:82" s="10" customFormat="1" ht="39.75" customHeight="1" x14ac:dyDescent="0.2">
      <c r="A32" s="24" t="s">
        <v>49</v>
      </c>
      <c r="B32" s="51" t="s">
        <v>50</v>
      </c>
      <c r="C32" s="24">
        <v>139.4</v>
      </c>
      <c r="D32" s="24">
        <v>139.4</v>
      </c>
      <c r="E32" s="24">
        <v>0</v>
      </c>
      <c r="F32" s="18" t="s">
        <v>51</v>
      </c>
      <c r="G32" s="24" t="s">
        <v>52</v>
      </c>
      <c r="H32" s="24">
        <v>10</v>
      </c>
      <c r="I32" s="24">
        <v>10</v>
      </c>
      <c r="J32" s="24">
        <v>10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</row>
    <row r="33" spans="1:82" s="10" customFormat="1" ht="28.5" customHeight="1" x14ac:dyDescent="0.2">
      <c r="A33" s="78" t="s">
        <v>53</v>
      </c>
      <c r="B33" s="76" t="s">
        <v>54</v>
      </c>
      <c r="C33" s="60">
        <v>817.5</v>
      </c>
      <c r="D33" s="60">
        <v>817.5</v>
      </c>
      <c r="E33" s="60">
        <v>0</v>
      </c>
      <c r="F33" s="51" t="s">
        <v>55</v>
      </c>
      <c r="G33" s="24" t="s">
        <v>38</v>
      </c>
      <c r="H33" s="24">
        <v>3428</v>
      </c>
      <c r="I33" s="24">
        <v>0</v>
      </c>
      <c r="J33" s="24">
        <v>0</v>
      </c>
      <c r="K33" s="5"/>
      <c r="L33" s="5"/>
      <c r="M33" s="5"/>
      <c r="N33" s="5"/>
      <c r="O33" s="5"/>
      <c r="P33" s="5" t="s">
        <v>56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</row>
    <row r="34" spans="1:82" s="10" customFormat="1" ht="28.5" customHeight="1" x14ac:dyDescent="0.2">
      <c r="A34" s="79"/>
      <c r="B34" s="77"/>
      <c r="C34" s="61"/>
      <c r="D34" s="61"/>
      <c r="E34" s="61"/>
      <c r="F34" s="51" t="s">
        <v>57</v>
      </c>
      <c r="G34" s="24" t="s">
        <v>52</v>
      </c>
      <c r="H34" s="24">
        <v>177.6</v>
      </c>
      <c r="I34" s="47">
        <v>337.6</v>
      </c>
      <c r="J34" s="24">
        <v>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</row>
    <row r="35" spans="1:82" s="10" customFormat="1" ht="56.25" customHeight="1" x14ac:dyDescent="0.2">
      <c r="A35" s="24" t="s">
        <v>58</v>
      </c>
      <c r="B35" s="21" t="s">
        <v>59</v>
      </c>
      <c r="C35" s="17">
        <v>100</v>
      </c>
      <c r="D35" s="17">
        <v>100</v>
      </c>
      <c r="E35" s="17">
        <v>0</v>
      </c>
      <c r="F35" s="18" t="s">
        <v>60</v>
      </c>
      <c r="G35" s="24" t="s">
        <v>25</v>
      </c>
      <c r="H35" s="24">
        <v>1</v>
      </c>
      <c r="I35" s="24">
        <v>0</v>
      </c>
      <c r="J35" s="24">
        <v>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</row>
    <row r="36" spans="1:82" s="11" customFormat="1" ht="30" customHeight="1" x14ac:dyDescent="0.2">
      <c r="A36" s="24" t="s">
        <v>61</v>
      </c>
      <c r="B36" s="51" t="s">
        <v>62</v>
      </c>
      <c r="C36" s="17">
        <v>229.5</v>
      </c>
      <c r="D36" s="17">
        <v>229.5</v>
      </c>
      <c r="E36" s="17">
        <v>0</v>
      </c>
      <c r="F36" s="18" t="s">
        <v>63</v>
      </c>
      <c r="G36" s="24" t="s">
        <v>52</v>
      </c>
      <c r="H36" s="24">
        <v>158.4</v>
      </c>
      <c r="I36" s="24">
        <v>243.2</v>
      </c>
      <c r="J36" s="24">
        <v>158.4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</row>
    <row r="37" spans="1:82" s="10" customFormat="1" ht="28.5" customHeight="1" x14ac:dyDescent="0.2">
      <c r="A37" s="19" t="s">
        <v>64</v>
      </c>
      <c r="B37" s="51" t="s">
        <v>65</v>
      </c>
      <c r="C37" s="22">
        <v>1806.5</v>
      </c>
      <c r="D37" s="22">
        <v>1806.5</v>
      </c>
      <c r="E37" s="22">
        <v>0</v>
      </c>
      <c r="F37" s="18" t="s">
        <v>66</v>
      </c>
      <c r="G37" s="24" t="s">
        <v>38</v>
      </c>
      <c r="H37" s="24">
        <v>518</v>
      </c>
      <c r="I37" s="24">
        <v>50</v>
      </c>
      <c r="J37" s="24">
        <v>55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</row>
    <row r="38" spans="1:82" ht="42" customHeight="1" x14ac:dyDescent="0.2">
      <c r="A38" s="53" t="s">
        <v>67</v>
      </c>
      <c r="B38" s="21" t="s">
        <v>68</v>
      </c>
      <c r="C38" s="3">
        <f>D38+E38</f>
        <v>57977.4</v>
      </c>
      <c r="D38" s="3">
        <v>52660.4</v>
      </c>
      <c r="E38" s="3">
        <v>5317</v>
      </c>
      <c r="F38" s="14" t="s">
        <v>69</v>
      </c>
      <c r="G38" s="53" t="s">
        <v>52</v>
      </c>
      <c r="H38" s="40">
        <v>29230.799999999999</v>
      </c>
      <c r="I38" s="45">
        <v>11526</v>
      </c>
      <c r="J38" s="40">
        <v>3443.7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</row>
    <row r="39" spans="1:82" ht="52.5" customHeight="1" x14ac:dyDescent="0.2">
      <c r="A39" s="53" t="s">
        <v>70</v>
      </c>
      <c r="B39" s="14" t="s">
        <v>71</v>
      </c>
      <c r="C39" s="47">
        <v>6205</v>
      </c>
      <c r="D39" s="47">
        <v>6205</v>
      </c>
      <c r="E39" s="47">
        <v>0</v>
      </c>
      <c r="F39" s="14" t="s">
        <v>72</v>
      </c>
      <c r="G39" s="53" t="s">
        <v>52</v>
      </c>
      <c r="H39" s="53">
        <v>1636</v>
      </c>
      <c r="I39" s="53">
        <v>1625</v>
      </c>
      <c r="J39" s="53">
        <v>1636</v>
      </c>
    </row>
    <row r="40" spans="1:82" ht="30.75" customHeight="1" x14ac:dyDescent="0.2">
      <c r="A40" s="66" t="s">
        <v>73</v>
      </c>
      <c r="B40" s="83" t="s">
        <v>74</v>
      </c>
      <c r="C40" s="60">
        <v>689.2</v>
      </c>
      <c r="D40" s="60">
        <v>689.2</v>
      </c>
      <c r="E40" s="60">
        <v>0</v>
      </c>
      <c r="F40" s="14" t="s">
        <v>75</v>
      </c>
      <c r="G40" s="53" t="s">
        <v>25</v>
      </c>
      <c r="H40" s="53">
        <v>43</v>
      </c>
      <c r="I40" s="53">
        <v>17</v>
      </c>
      <c r="J40" s="53">
        <v>0</v>
      </c>
    </row>
    <row r="41" spans="1:82" ht="26.25" customHeight="1" x14ac:dyDescent="0.2">
      <c r="A41" s="81"/>
      <c r="B41" s="84"/>
      <c r="C41" s="82"/>
      <c r="D41" s="82"/>
      <c r="E41" s="61"/>
      <c r="F41" s="14" t="s">
        <v>76</v>
      </c>
      <c r="G41" s="53" t="s">
        <v>25</v>
      </c>
      <c r="H41" s="53">
        <v>49</v>
      </c>
      <c r="I41" s="53">
        <v>19</v>
      </c>
      <c r="J41" s="53">
        <v>0</v>
      </c>
    </row>
    <row r="42" spans="1:82" ht="60.75" customHeight="1" x14ac:dyDescent="0.2">
      <c r="A42" s="53" t="s">
        <v>77</v>
      </c>
      <c r="B42" s="37" t="s">
        <v>78</v>
      </c>
      <c r="C42" s="47">
        <v>1329.6</v>
      </c>
      <c r="D42" s="47">
        <v>1329.6</v>
      </c>
      <c r="E42" s="47">
        <v>0</v>
      </c>
      <c r="F42" s="14" t="s">
        <v>79</v>
      </c>
      <c r="G42" s="53" t="s">
        <v>25</v>
      </c>
      <c r="H42" s="53">
        <v>12</v>
      </c>
      <c r="I42" s="53">
        <v>109</v>
      </c>
      <c r="J42" s="53">
        <v>0</v>
      </c>
    </row>
    <row r="43" spans="1:82" ht="36.75" customHeight="1" x14ac:dyDescent="0.2">
      <c r="A43" s="38" t="s">
        <v>80</v>
      </c>
      <c r="B43" s="39" t="s">
        <v>81</v>
      </c>
      <c r="C43" s="47">
        <v>78.2</v>
      </c>
      <c r="D43" s="47">
        <v>78.2</v>
      </c>
      <c r="E43" s="47">
        <v>0</v>
      </c>
      <c r="F43" s="14" t="s">
        <v>82</v>
      </c>
      <c r="G43" s="53" t="s">
        <v>25</v>
      </c>
      <c r="H43" s="53">
        <v>52</v>
      </c>
      <c r="I43" s="53">
        <v>0</v>
      </c>
      <c r="J43" s="53">
        <v>0</v>
      </c>
    </row>
    <row r="44" spans="1:82" ht="39" customHeight="1" x14ac:dyDescent="0.2">
      <c r="A44" s="38" t="s">
        <v>83</v>
      </c>
      <c r="B44" s="41" t="s">
        <v>84</v>
      </c>
      <c r="C44" s="47">
        <v>41</v>
      </c>
      <c r="D44" s="47">
        <v>41</v>
      </c>
      <c r="E44" s="47">
        <v>0</v>
      </c>
      <c r="F44" s="14" t="s">
        <v>85</v>
      </c>
      <c r="G44" s="53" t="s">
        <v>25</v>
      </c>
      <c r="H44" s="53">
        <v>11</v>
      </c>
      <c r="I44" s="53">
        <v>0</v>
      </c>
      <c r="J44" s="53">
        <v>0</v>
      </c>
    </row>
    <row r="45" spans="1:82" ht="31.5" customHeight="1" x14ac:dyDescent="0.2">
      <c r="A45" s="38" t="s">
        <v>86</v>
      </c>
      <c r="B45" s="41" t="s">
        <v>87</v>
      </c>
      <c r="C45" s="47">
        <v>120</v>
      </c>
      <c r="D45" s="47">
        <v>120</v>
      </c>
      <c r="E45" s="47">
        <v>0</v>
      </c>
      <c r="F45" s="14" t="s">
        <v>88</v>
      </c>
      <c r="G45" s="53" t="s">
        <v>25</v>
      </c>
      <c r="H45" s="53">
        <v>2</v>
      </c>
      <c r="I45" s="53">
        <v>0</v>
      </c>
      <c r="J45" s="53">
        <v>0</v>
      </c>
    </row>
    <row r="46" spans="1:82" ht="15" customHeight="1" x14ac:dyDescent="0.2">
      <c r="A46" s="6"/>
      <c r="B46" s="9" t="s">
        <v>89</v>
      </c>
      <c r="C46" s="7">
        <f>C44+C43+C42+C40+C39+C38+C37+C36+C35+C33+C32+C31+C30+C45</f>
        <v>70978.7</v>
      </c>
      <c r="D46" s="7">
        <f>D44+D43+D42+D40+D39+D38+D37+D36+D35+D33+D32+D31+D30+D45</f>
        <v>65661.7</v>
      </c>
      <c r="E46" s="7">
        <f>E44+E43+E42+E40+E39+E38+E37+E36+E35+E33+E32+E31+E30+E45</f>
        <v>5317</v>
      </c>
      <c r="F46" s="12"/>
      <c r="G46" s="6"/>
      <c r="H46" s="6"/>
      <c r="I46" s="6"/>
      <c r="J46" s="6"/>
    </row>
    <row r="47" spans="1:82" ht="15.75" customHeight="1" x14ac:dyDescent="0.2">
      <c r="A47" s="27"/>
      <c r="B47" s="65" t="s">
        <v>90</v>
      </c>
      <c r="C47" s="65"/>
      <c r="D47" s="65"/>
      <c r="E47" s="65"/>
      <c r="F47" s="65"/>
      <c r="G47" s="65"/>
      <c r="H47" s="65"/>
      <c r="I47" s="65"/>
      <c r="J47" s="65"/>
    </row>
    <row r="48" spans="1:82" ht="66" customHeight="1" x14ac:dyDescent="0.2">
      <c r="A48" s="24" t="s">
        <v>91</v>
      </c>
      <c r="B48" s="51" t="s">
        <v>92</v>
      </c>
      <c r="C48" s="54">
        <v>46722</v>
      </c>
      <c r="D48" s="54">
        <v>46722</v>
      </c>
      <c r="E48" s="54">
        <v>0</v>
      </c>
      <c r="F48" s="18" t="s">
        <v>93</v>
      </c>
      <c r="G48" s="24" t="s">
        <v>52</v>
      </c>
      <c r="H48" s="34">
        <v>308614</v>
      </c>
      <c r="I48" s="34">
        <v>286754</v>
      </c>
      <c r="J48" s="34">
        <v>308614</v>
      </c>
      <c r="M48" s="36"/>
    </row>
    <row r="49" spans="1:25" ht="69" customHeight="1" x14ac:dyDescent="0.2">
      <c r="A49" s="24" t="s">
        <v>94</v>
      </c>
      <c r="B49" s="51" t="s">
        <v>95</v>
      </c>
      <c r="C49" s="52">
        <v>14709.7</v>
      </c>
      <c r="D49" s="52">
        <v>14709.7</v>
      </c>
      <c r="E49" s="52">
        <v>0</v>
      </c>
      <c r="F49" s="18" t="s">
        <v>96</v>
      </c>
      <c r="G49" s="24" t="s">
        <v>52</v>
      </c>
      <c r="H49" s="34">
        <v>283554</v>
      </c>
      <c r="I49" s="34">
        <v>283554</v>
      </c>
      <c r="J49" s="34">
        <v>283554</v>
      </c>
      <c r="M49" s="36"/>
    </row>
    <row r="50" spans="1:25" ht="52.5" customHeight="1" x14ac:dyDescent="0.2">
      <c r="A50" s="24" t="s">
        <v>97</v>
      </c>
      <c r="B50" s="51" t="s">
        <v>98</v>
      </c>
      <c r="C50" s="52">
        <v>201.5</v>
      </c>
      <c r="D50" s="52">
        <v>201.5</v>
      </c>
      <c r="E50" s="52">
        <v>0</v>
      </c>
      <c r="F50" s="18" t="s">
        <v>99</v>
      </c>
      <c r="G50" s="24" t="s">
        <v>25</v>
      </c>
      <c r="H50" s="20">
        <v>246</v>
      </c>
      <c r="I50" s="20">
        <v>295</v>
      </c>
      <c r="J50" s="20">
        <v>295</v>
      </c>
    </row>
    <row r="51" spans="1:25" ht="26.25" customHeight="1" x14ac:dyDescent="0.2">
      <c r="A51" s="24" t="s">
        <v>100</v>
      </c>
      <c r="B51" s="51" t="s">
        <v>101</v>
      </c>
      <c r="C51" s="52">
        <v>1325.6</v>
      </c>
      <c r="D51" s="52">
        <v>1325.6</v>
      </c>
      <c r="E51" s="52">
        <v>0</v>
      </c>
      <c r="F51" s="18" t="s">
        <v>102</v>
      </c>
      <c r="G51" s="24" t="s">
        <v>38</v>
      </c>
      <c r="H51" s="24">
        <v>892.6</v>
      </c>
      <c r="I51" s="24">
        <v>892.6</v>
      </c>
      <c r="J51" s="24">
        <v>892.6</v>
      </c>
    </row>
    <row r="52" spans="1:25" ht="39.75" customHeight="1" x14ac:dyDescent="0.2">
      <c r="A52" s="43" t="s">
        <v>103</v>
      </c>
      <c r="B52" s="44" t="s">
        <v>104</v>
      </c>
      <c r="C52" s="52">
        <v>40</v>
      </c>
      <c r="D52" s="52">
        <v>40</v>
      </c>
      <c r="E52" s="52">
        <v>0</v>
      </c>
      <c r="F52" s="18" t="s">
        <v>105</v>
      </c>
      <c r="G52" s="24" t="s">
        <v>25</v>
      </c>
      <c r="H52" s="24">
        <v>0</v>
      </c>
      <c r="I52" s="24">
        <v>1</v>
      </c>
      <c r="J52" s="24">
        <v>0</v>
      </c>
    </row>
    <row r="53" spans="1:25" ht="39" customHeight="1" x14ac:dyDescent="0.2">
      <c r="A53" s="43" t="s">
        <v>106</v>
      </c>
      <c r="B53" s="44" t="s">
        <v>107</v>
      </c>
      <c r="C53" s="52">
        <v>378</v>
      </c>
      <c r="D53" s="52">
        <v>378</v>
      </c>
      <c r="E53" s="52">
        <v>0</v>
      </c>
      <c r="F53" s="18" t="s">
        <v>108</v>
      </c>
      <c r="G53" s="24" t="s">
        <v>25</v>
      </c>
      <c r="H53" s="24">
        <v>0</v>
      </c>
      <c r="I53" s="24">
        <v>5</v>
      </c>
      <c r="J53" s="24">
        <v>0</v>
      </c>
    </row>
    <row r="54" spans="1:25" ht="15.75" customHeight="1" x14ac:dyDescent="0.2">
      <c r="A54" s="6"/>
      <c r="B54" s="9" t="s">
        <v>109</v>
      </c>
      <c r="C54" s="7">
        <f>C51+C50+C49+C48+C52+C53</f>
        <v>63376.800000000003</v>
      </c>
      <c r="D54" s="7">
        <f>D51+D50+D49+D48+D52+D53</f>
        <v>63376.800000000003</v>
      </c>
      <c r="E54" s="7">
        <v>0</v>
      </c>
      <c r="F54" s="12"/>
      <c r="G54" s="6"/>
      <c r="H54" s="6"/>
      <c r="I54" s="6"/>
      <c r="J54" s="6"/>
    </row>
    <row r="55" spans="1:25" ht="15.75" customHeight="1" x14ac:dyDescent="0.2">
      <c r="A55" s="27"/>
      <c r="B55" s="65" t="s">
        <v>110</v>
      </c>
      <c r="C55" s="65"/>
      <c r="D55" s="65"/>
      <c r="E55" s="65"/>
      <c r="F55" s="65"/>
      <c r="G55" s="65"/>
      <c r="H55" s="65"/>
      <c r="I55" s="65"/>
      <c r="J55" s="65"/>
    </row>
    <row r="56" spans="1:25" ht="45" customHeight="1" x14ac:dyDescent="0.2">
      <c r="A56" s="53" t="s">
        <v>111</v>
      </c>
      <c r="B56" s="21" t="s">
        <v>112</v>
      </c>
      <c r="C56" s="42">
        <v>10869.45</v>
      </c>
      <c r="D56" s="42">
        <v>10869.45</v>
      </c>
      <c r="E56" s="3">
        <v>0</v>
      </c>
      <c r="F56" s="14" t="s">
        <v>113</v>
      </c>
      <c r="G56" s="53" t="s">
        <v>52</v>
      </c>
      <c r="H56" s="3">
        <v>294139</v>
      </c>
      <c r="I56" s="3">
        <v>294139</v>
      </c>
      <c r="J56" s="3">
        <v>294139</v>
      </c>
    </row>
    <row r="57" spans="1:25" s="10" customFormat="1" ht="41.25" customHeight="1" x14ac:dyDescent="0.2">
      <c r="A57" s="24" t="s">
        <v>114</v>
      </c>
      <c r="B57" s="51" t="s">
        <v>115</v>
      </c>
      <c r="C57" s="23">
        <v>769.9</v>
      </c>
      <c r="D57" s="23">
        <v>769.9</v>
      </c>
      <c r="E57" s="23">
        <v>0</v>
      </c>
      <c r="F57" s="18" t="s">
        <v>116</v>
      </c>
      <c r="G57" s="24" t="s">
        <v>117</v>
      </c>
      <c r="H57" s="3">
        <v>500</v>
      </c>
      <c r="I57" s="3">
        <v>550</v>
      </c>
      <c r="J57" s="3">
        <v>400</v>
      </c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</row>
    <row r="58" spans="1:25" ht="28.5" customHeight="1" x14ac:dyDescent="0.2">
      <c r="A58" s="66" t="s">
        <v>118</v>
      </c>
      <c r="B58" s="87" t="s">
        <v>119</v>
      </c>
      <c r="C58" s="102">
        <v>1322.35</v>
      </c>
      <c r="D58" s="102">
        <v>1322.35</v>
      </c>
      <c r="E58" s="56">
        <v>0</v>
      </c>
      <c r="F58" s="14" t="s">
        <v>120</v>
      </c>
      <c r="G58" s="53" t="s">
        <v>121</v>
      </c>
      <c r="H58" s="3">
        <v>165</v>
      </c>
      <c r="I58" s="3">
        <v>200</v>
      </c>
      <c r="J58" s="3">
        <v>165</v>
      </c>
    </row>
    <row r="59" spans="1:25" ht="27.75" customHeight="1" x14ac:dyDescent="0.2">
      <c r="A59" s="67"/>
      <c r="B59" s="88"/>
      <c r="C59" s="103"/>
      <c r="D59" s="103"/>
      <c r="E59" s="57"/>
      <c r="F59" s="14" t="s">
        <v>122</v>
      </c>
      <c r="G59" s="53" t="s">
        <v>25</v>
      </c>
      <c r="H59" s="33">
        <v>55</v>
      </c>
      <c r="I59" s="33">
        <v>55</v>
      </c>
      <c r="J59" s="33">
        <v>55</v>
      </c>
    </row>
    <row r="60" spans="1:25" ht="15.75" customHeight="1" x14ac:dyDescent="0.2">
      <c r="A60" s="6"/>
      <c r="B60" s="9" t="s">
        <v>123</v>
      </c>
      <c r="C60" s="28">
        <f>SUM(C56:C58)</f>
        <v>12961.7</v>
      </c>
      <c r="D60" s="28">
        <f>SUM(C56:C58)</f>
        <v>12961.7</v>
      </c>
      <c r="E60" s="28">
        <v>0</v>
      </c>
      <c r="F60" s="12"/>
      <c r="G60" s="6"/>
      <c r="H60" s="29"/>
      <c r="I60" s="29"/>
      <c r="J60" s="29"/>
    </row>
    <row r="61" spans="1:25" ht="15.75" customHeight="1" x14ac:dyDescent="0.2">
      <c r="A61" s="27"/>
      <c r="B61" s="65" t="s">
        <v>124</v>
      </c>
      <c r="C61" s="65"/>
      <c r="D61" s="65"/>
      <c r="E61" s="65"/>
      <c r="F61" s="65"/>
      <c r="G61" s="65"/>
      <c r="H61" s="65"/>
      <c r="I61" s="65"/>
      <c r="J61" s="65"/>
    </row>
    <row r="62" spans="1:25" s="10" customFormat="1" ht="33.75" customHeight="1" x14ac:dyDescent="0.2">
      <c r="A62" s="24" t="s">
        <v>125</v>
      </c>
      <c r="B62" s="51" t="s">
        <v>126</v>
      </c>
      <c r="C62" s="47">
        <v>2401.5</v>
      </c>
      <c r="D62" s="47">
        <v>2401.5</v>
      </c>
      <c r="E62" s="47">
        <v>0</v>
      </c>
      <c r="F62" s="51" t="s">
        <v>127</v>
      </c>
      <c r="G62" s="24" t="s">
        <v>52</v>
      </c>
      <c r="H62" s="50">
        <v>112523.5</v>
      </c>
      <c r="I62" s="52">
        <v>113957</v>
      </c>
      <c r="J62" s="50">
        <v>112523.5</v>
      </c>
      <c r="K62" s="5"/>
      <c r="L62" s="5"/>
      <c r="M62" s="3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5" s="10" customFormat="1" ht="31.5" customHeight="1" x14ac:dyDescent="0.2">
      <c r="A63" s="24" t="s">
        <v>128</v>
      </c>
      <c r="B63" s="51" t="s">
        <v>129</v>
      </c>
      <c r="C63" s="47">
        <v>11472.1</v>
      </c>
      <c r="D63" s="47">
        <v>11472.1</v>
      </c>
      <c r="E63" s="47">
        <v>0</v>
      </c>
      <c r="F63" s="51" t="s">
        <v>130</v>
      </c>
      <c r="G63" s="24" t="s">
        <v>52</v>
      </c>
      <c r="H63" s="50">
        <v>550471.5</v>
      </c>
      <c r="I63" s="52">
        <v>551905</v>
      </c>
      <c r="J63" s="50">
        <v>550471.5</v>
      </c>
      <c r="K63" s="5"/>
      <c r="L63" s="5"/>
      <c r="M63" s="3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5" s="10" customFormat="1" ht="28.5" customHeight="1" x14ac:dyDescent="0.2">
      <c r="A64" s="24" t="s">
        <v>131</v>
      </c>
      <c r="B64" s="51" t="s">
        <v>132</v>
      </c>
      <c r="C64" s="47">
        <v>2865.8</v>
      </c>
      <c r="D64" s="47">
        <v>2865.8</v>
      </c>
      <c r="E64" s="47">
        <v>0</v>
      </c>
      <c r="F64" s="51" t="s">
        <v>133</v>
      </c>
      <c r="G64" s="53" t="s">
        <v>134</v>
      </c>
      <c r="H64" s="53">
        <v>1800</v>
      </c>
      <c r="I64" s="53">
        <v>429</v>
      </c>
      <c r="J64" s="53">
        <v>324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26.25" customHeight="1" x14ac:dyDescent="0.2">
      <c r="A65" s="80" t="s">
        <v>135</v>
      </c>
      <c r="B65" s="74" t="s">
        <v>136</v>
      </c>
      <c r="C65" s="72">
        <v>1173.3</v>
      </c>
      <c r="D65" s="72">
        <v>1173.3</v>
      </c>
      <c r="E65" s="58">
        <v>0</v>
      </c>
      <c r="F65" s="51" t="s">
        <v>137</v>
      </c>
      <c r="G65" s="53" t="s">
        <v>138</v>
      </c>
      <c r="H65" s="53">
        <v>88.875</v>
      </c>
      <c r="I65" s="53">
        <v>142.30000000000001</v>
      </c>
      <c r="J65" s="53">
        <v>88.875</v>
      </c>
    </row>
    <row r="66" spans="1:24" ht="27.75" customHeight="1" x14ac:dyDescent="0.2">
      <c r="A66" s="80"/>
      <c r="B66" s="74"/>
      <c r="C66" s="72"/>
      <c r="D66" s="72"/>
      <c r="E66" s="62"/>
      <c r="F66" s="51" t="s">
        <v>139</v>
      </c>
      <c r="G66" s="53" t="s">
        <v>138</v>
      </c>
      <c r="H66" s="53">
        <v>296.25</v>
      </c>
      <c r="I66" s="53">
        <v>63.25</v>
      </c>
      <c r="J66" s="53">
        <v>296.25</v>
      </c>
    </row>
    <row r="67" spans="1:24" ht="28.5" customHeight="1" x14ac:dyDescent="0.2">
      <c r="A67" s="73" t="s">
        <v>140</v>
      </c>
      <c r="B67" s="74" t="s">
        <v>141</v>
      </c>
      <c r="C67" s="75">
        <v>2920.2</v>
      </c>
      <c r="D67" s="75">
        <v>2920.2</v>
      </c>
      <c r="E67" s="60">
        <v>0</v>
      </c>
      <c r="F67" s="51" t="s">
        <v>142</v>
      </c>
      <c r="G67" s="53" t="s">
        <v>138</v>
      </c>
      <c r="H67" s="24">
        <v>1109</v>
      </c>
      <c r="I67" s="24">
        <v>1109</v>
      </c>
      <c r="J67" s="24">
        <v>1109</v>
      </c>
    </row>
    <row r="68" spans="1:24" ht="28.5" customHeight="1" x14ac:dyDescent="0.2">
      <c r="A68" s="73"/>
      <c r="B68" s="74"/>
      <c r="C68" s="75"/>
      <c r="D68" s="75"/>
      <c r="E68" s="61"/>
      <c r="F68" s="51" t="s">
        <v>143</v>
      </c>
      <c r="G68" s="53" t="s">
        <v>138</v>
      </c>
      <c r="H68" s="24">
        <v>6053</v>
      </c>
      <c r="I68" s="24">
        <v>6053</v>
      </c>
      <c r="J68" s="24">
        <v>6053</v>
      </c>
    </row>
    <row r="69" spans="1:24" ht="17.25" customHeight="1" x14ac:dyDescent="0.2">
      <c r="A69" s="70" t="s">
        <v>144</v>
      </c>
      <c r="B69" s="76" t="s">
        <v>145</v>
      </c>
      <c r="C69" s="60">
        <v>1178.5</v>
      </c>
      <c r="D69" s="60">
        <v>1178.5</v>
      </c>
      <c r="E69" s="60">
        <v>0</v>
      </c>
      <c r="F69" s="51" t="s">
        <v>146</v>
      </c>
      <c r="G69" s="53" t="s">
        <v>138</v>
      </c>
      <c r="H69" s="53">
        <v>8000</v>
      </c>
      <c r="I69" s="53">
        <v>40500</v>
      </c>
      <c r="J69" s="53">
        <v>40500</v>
      </c>
    </row>
    <row r="70" spans="1:24" s="10" customFormat="1" ht="18.75" customHeight="1" x14ac:dyDescent="0.2">
      <c r="A70" s="71"/>
      <c r="B70" s="77"/>
      <c r="C70" s="61"/>
      <c r="D70" s="61"/>
      <c r="E70" s="61"/>
      <c r="F70" s="51" t="s">
        <v>147</v>
      </c>
      <c r="G70" s="24" t="s">
        <v>148</v>
      </c>
      <c r="H70" s="53">
        <v>170</v>
      </c>
      <c r="I70" s="53">
        <v>80</v>
      </c>
      <c r="J70" s="53">
        <v>80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s="10" customFormat="1" ht="39" customHeight="1" x14ac:dyDescent="0.2">
      <c r="A71" s="24" t="s">
        <v>149</v>
      </c>
      <c r="B71" s="51" t="s">
        <v>150</v>
      </c>
      <c r="C71" s="22">
        <v>287</v>
      </c>
      <c r="D71" s="22">
        <v>287</v>
      </c>
      <c r="E71" s="22">
        <v>0</v>
      </c>
      <c r="F71" s="51" t="s">
        <v>151</v>
      </c>
      <c r="G71" s="24" t="s">
        <v>148</v>
      </c>
      <c r="H71" s="24">
        <v>58.6</v>
      </c>
      <c r="I71" s="24">
        <v>0</v>
      </c>
      <c r="J71" s="24">
        <v>58.6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20.25" customHeight="1" x14ac:dyDescent="0.2">
      <c r="A72" s="6"/>
      <c r="B72" s="9" t="s">
        <v>152</v>
      </c>
      <c r="C72" s="7">
        <f>SUM(C62:C71)</f>
        <v>22298.400000000001</v>
      </c>
      <c r="D72" s="7">
        <f>SUM(D62:D71)</f>
        <v>22298.400000000001</v>
      </c>
      <c r="E72" s="7">
        <v>0</v>
      </c>
      <c r="F72" s="12"/>
      <c r="G72" s="6"/>
      <c r="H72" s="6"/>
      <c r="I72" s="6"/>
      <c r="J72" s="6"/>
    </row>
    <row r="73" spans="1:24" ht="17.25" customHeight="1" x14ac:dyDescent="0.2">
      <c r="A73" s="27"/>
      <c r="B73" s="65" t="s">
        <v>153</v>
      </c>
      <c r="C73" s="65"/>
      <c r="D73" s="65"/>
      <c r="E73" s="65"/>
      <c r="F73" s="65"/>
      <c r="G73" s="65"/>
      <c r="H73" s="65"/>
      <c r="I73" s="65"/>
      <c r="J73" s="65"/>
    </row>
    <row r="74" spans="1:24" ht="32.25" customHeight="1" x14ac:dyDescent="0.2">
      <c r="A74" s="73" t="s">
        <v>154</v>
      </c>
      <c r="B74" s="74" t="s">
        <v>155</v>
      </c>
      <c r="C74" s="104">
        <v>1049</v>
      </c>
      <c r="D74" s="104">
        <v>1049</v>
      </c>
      <c r="E74" s="63">
        <v>0</v>
      </c>
      <c r="F74" s="51" t="s">
        <v>156</v>
      </c>
      <c r="G74" s="24" t="s">
        <v>52</v>
      </c>
      <c r="H74" s="24">
        <v>7473</v>
      </c>
      <c r="I74" s="24">
        <v>7473</v>
      </c>
      <c r="J74" s="24">
        <v>7473</v>
      </c>
      <c r="M74" s="13" t="s">
        <v>0</v>
      </c>
    </row>
    <row r="75" spans="1:24" ht="39" customHeight="1" x14ac:dyDescent="0.2">
      <c r="A75" s="73"/>
      <c r="B75" s="74"/>
      <c r="C75" s="104"/>
      <c r="D75" s="104"/>
      <c r="E75" s="64"/>
      <c r="F75" s="18" t="s">
        <v>157</v>
      </c>
      <c r="G75" s="24" t="s">
        <v>25</v>
      </c>
      <c r="H75" s="24">
        <v>271</v>
      </c>
      <c r="I75" s="24">
        <v>200</v>
      </c>
      <c r="J75" s="24">
        <v>200</v>
      </c>
    </row>
    <row r="76" spans="1:24" ht="32.25" customHeight="1" x14ac:dyDescent="0.2">
      <c r="A76" s="73" t="s">
        <v>158</v>
      </c>
      <c r="B76" s="74" t="s">
        <v>159</v>
      </c>
      <c r="C76" s="104">
        <v>2138.6999999999998</v>
      </c>
      <c r="D76" s="104">
        <v>2138.6999999999998</v>
      </c>
      <c r="E76" s="63">
        <v>0</v>
      </c>
      <c r="F76" s="18" t="s">
        <v>160</v>
      </c>
      <c r="G76" s="24" t="s">
        <v>52</v>
      </c>
      <c r="H76" s="24">
        <v>1500</v>
      </c>
      <c r="I76" s="24">
        <v>1500</v>
      </c>
      <c r="J76" s="24">
        <v>1500</v>
      </c>
    </row>
    <row r="77" spans="1:24" ht="45" customHeight="1" x14ac:dyDescent="0.2">
      <c r="A77" s="73"/>
      <c r="B77" s="74"/>
      <c r="C77" s="104"/>
      <c r="D77" s="104"/>
      <c r="E77" s="64"/>
      <c r="F77" s="18" t="s">
        <v>157</v>
      </c>
      <c r="G77" s="24" t="s">
        <v>25</v>
      </c>
      <c r="H77" s="24">
        <v>350</v>
      </c>
      <c r="I77" s="24">
        <v>350</v>
      </c>
      <c r="J77" s="24">
        <v>350</v>
      </c>
    </row>
    <row r="78" spans="1:24" ht="34.5" customHeight="1" x14ac:dyDescent="0.2">
      <c r="A78" s="73" t="s">
        <v>161</v>
      </c>
      <c r="B78" s="74" t="s">
        <v>162</v>
      </c>
      <c r="C78" s="104">
        <v>1642.5</v>
      </c>
      <c r="D78" s="104">
        <v>1642.5</v>
      </c>
      <c r="E78" s="63">
        <v>0</v>
      </c>
      <c r="F78" s="18" t="s">
        <v>163</v>
      </c>
      <c r="G78" s="24" t="s">
        <v>25</v>
      </c>
      <c r="H78" s="24">
        <v>20</v>
      </c>
      <c r="I78" s="24">
        <v>20</v>
      </c>
      <c r="J78" s="24">
        <v>20</v>
      </c>
    </row>
    <row r="79" spans="1:24" ht="30.75" customHeight="1" x14ac:dyDescent="0.2">
      <c r="A79" s="73"/>
      <c r="B79" s="74"/>
      <c r="C79" s="104"/>
      <c r="D79" s="104"/>
      <c r="E79" s="64"/>
      <c r="F79" s="18" t="s">
        <v>164</v>
      </c>
      <c r="G79" s="24" t="s">
        <v>25</v>
      </c>
      <c r="H79" s="24">
        <v>3</v>
      </c>
      <c r="I79" s="24">
        <v>1</v>
      </c>
      <c r="J79" s="24">
        <v>3</v>
      </c>
    </row>
    <row r="80" spans="1:24" ht="39.75" customHeight="1" x14ac:dyDescent="0.2">
      <c r="A80" s="66" t="s">
        <v>165</v>
      </c>
      <c r="B80" s="76" t="s">
        <v>166</v>
      </c>
      <c r="C80" s="56">
        <v>6566.7</v>
      </c>
      <c r="D80" s="56">
        <v>6566.7</v>
      </c>
      <c r="E80" s="56">
        <v>0</v>
      </c>
      <c r="F80" s="14" t="s">
        <v>167</v>
      </c>
      <c r="G80" s="53" t="s">
        <v>25</v>
      </c>
      <c r="H80" s="24">
        <v>1</v>
      </c>
      <c r="I80" s="24">
        <v>2</v>
      </c>
      <c r="J80" s="24">
        <v>1</v>
      </c>
    </row>
    <row r="81" spans="1:10" ht="79.5" customHeight="1" x14ac:dyDescent="0.2">
      <c r="A81" s="67"/>
      <c r="B81" s="77"/>
      <c r="C81" s="57"/>
      <c r="D81" s="57"/>
      <c r="E81" s="57"/>
      <c r="F81" s="14" t="s">
        <v>168</v>
      </c>
      <c r="G81" s="24" t="s">
        <v>52</v>
      </c>
      <c r="H81" s="24">
        <v>6873</v>
      </c>
      <c r="I81" s="24">
        <v>6873</v>
      </c>
      <c r="J81" s="24">
        <v>6873</v>
      </c>
    </row>
    <row r="82" spans="1:10" ht="15.75" customHeight="1" x14ac:dyDescent="0.2">
      <c r="A82" s="6"/>
      <c r="B82" s="9" t="s">
        <v>169</v>
      </c>
      <c r="C82" s="7">
        <f>C80+C78+C76+C74</f>
        <v>11396.900000000001</v>
      </c>
      <c r="D82" s="7">
        <f>D80+D78+D76+D74</f>
        <v>11396.900000000001</v>
      </c>
      <c r="E82" s="7">
        <v>0</v>
      </c>
      <c r="F82" s="12"/>
      <c r="G82" s="6"/>
      <c r="H82" s="6"/>
      <c r="I82" s="6"/>
      <c r="J82" s="6"/>
    </row>
    <row r="83" spans="1:10" ht="20.25" customHeight="1" x14ac:dyDescent="0.2">
      <c r="A83" s="73" t="s">
        <v>170</v>
      </c>
      <c r="B83" s="73"/>
      <c r="C83" s="73"/>
      <c r="D83" s="73"/>
      <c r="E83" s="73"/>
      <c r="F83" s="73"/>
      <c r="G83" s="73"/>
      <c r="H83" s="73"/>
      <c r="I83" s="73"/>
      <c r="J83" s="73"/>
    </row>
    <row r="84" spans="1:10" ht="25.5" customHeight="1" x14ac:dyDescent="0.2">
      <c r="A84" s="73" t="s">
        <v>171</v>
      </c>
      <c r="B84" s="74" t="s">
        <v>172</v>
      </c>
      <c r="C84" s="80">
        <v>13712.2</v>
      </c>
      <c r="D84" s="80">
        <v>13712.2</v>
      </c>
      <c r="E84" s="58">
        <v>0</v>
      </c>
      <c r="F84" s="18" t="s">
        <v>173</v>
      </c>
      <c r="G84" s="24" t="s">
        <v>174</v>
      </c>
      <c r="H84" s="24">
        <v>99</v>
      </c>
      <c r="I84" s="24">
        <v>99</v>
      </c>
      <c r="J84" s="24">
        <v>99</v>
      </c>
    </row>
    <row r="85" spans="1:10" ht="29.25" customHeight="1" x14ac:dyDescent="0.2">
      <c r="A85" s="73"/>
      <c r="B85" s="74"/>
      <c r="C85" s="80"/>
      <c r="D85" s="80"/>
      <c r="E85" s="59"/>
      <c r="F85" s="76" t="s">
        <v>175</v>
      </c>
      <c r="G85" s="70" t="s">
        <v>176</v>
      </c>
      <c r="H85" s="70">
        <v>39997.4</v>
      </c>
      <c r="I85" s="70">
        <v>39997.4</v>
      </c>
      <c r="J85" s="70">
        <v>39997.4</v>
      </c>
    </row>
    <row r="86" spans="1:10" ht="27" hidden="1" customHeight="1" x14ac:dyDescent="0.2">
      <c r="A86" s="73"/>
      <c r="B86" s="74"/>
      <c r="C86" s="80"/>
      <c r="D86" s="80"/>
      <c r="E86" s="48"/>
      <c r="F86" s="106"/>
      <c r="G86" s="105"/>
      <c r="H86" s="105"/>
      <c r="I86" s="105"/>
      <c r="J86" s="105"/>
    </row>
    <row r="87" spans="1:10" ht="8.25" hidden="1" customHeight="1" x14ac:dyDescent="0.2">
      <c r="A87" s="73"/>
      <c r="B87" s="74"/>
      <c r="C87" s="80"/>
      <c r="D87" s="80"/>
      <c r="E87" s="48"/>
      <c r="F87" s="106"/>
      <c r="G87" s="105"/>
      <c r="H87" s="105"/>
      <c r="I87" s="105"/>
      <c r="J87" s="105"/>
    </row>
    <row r="88" spans="1:10" ht="63.75" hidden="1" customHeight="1" x14ac:dyDescent="0.2">
      <c r="A88" s="73"/>
      <c r="B88" s="74"/>
      <c r="C88" s="80"/>
      <c r="D88" s="80"/>
      <c r="E88" s="48"/>
      <c r="F88" s="106"/>
      <c r="G88" s="105"/>
      <c r="H88" s="105"/>
      <c r="I88" s="105"/>
      <c r="J88" s="105"/>
    </row>
    <row r="89" spans="1:10" ht="41.25" hidden="1" customHeight="1" x14ac:dyDescent="0.2">
      <c r="A89" s="73"/>
      <c r="B89" s="74"/>
      <c r="C89" s="80"/>
      <c r="D89" s="80"/>
      <c r="E89" s="49"/>
      <c r="F89" s="77"/>
      <c r="G89" s="71"/>
      <c r="H89" s="71"/>
      <c r="I89" s="71"/>
      <c r="J89" s="71"/>
    </row>
    <row r="90" spans="1:10" ht="41.25" customHeight="1" x14ac:dyDescent="0.2">
      <c r="A90" s="50" t="s">
        <v>177</v>
      </c>
      <c r="B90" s="51" t="s">
        <v>178</v>
      </c>
      <c r="C90" s="53">
        <v>11984.7</v>
      </c>
      <c r="D90" s="53">
        <v>11984.7</v>
      </c>
      <c r="E90" s="47">
        <v>0</v>
      </c>
      <c r="F90" s="51" t="s">
        <v>179</v>
      </c>
      <c r="G90" s="24" t="s">
        <v>180</v>
      </c>
      <c r="H90" s="24">
        <v>0</v>
      </c>
      <c r="I90" s="24">
        <v>0</v>
      </c>
      <c r="J90" s="46">
        <v>1843800</v>
      </c>
    </row>
    <row r="91" spans="1:10" ht="15.75" customHeight="1" x14ac:dyDescent="0.2">
      <c r="A91" s="8"/>
      <c r="B91" s="9" t="s">
        <v>181</v>
      </c>
      <c r="C91" s="9">
        <f>C84+C90</f>
        <v>25696.9</v>
      </c>
      <c r="D91" s="9">
        <f>D84+D90</f>
        <v>25696.9</v>
      </c>
      <c r="E91" s="7">
        <v>0</v>
      </c>
      <c r="F91" s="12"/>
      <c r="G91" s="6"/>
      <c r="H91" s="6"/>
      <c r="I91" s="6"/>
      <c r="J91" s="6"/>
    </row>
    <row r="92" spans="1:10" ht="17.25" customHeight="1" x14ac:dyDescent="0.2">
      <c r="A92" s="16"/>
      <c r="B92" s="30" t="s">
        <v>182</v>
      </c>
      <c r="C92" s="31">
        <f>C82+C72+C60+C54+C46+C28+C91</f>
        <v>231648.1</v>
      </c>
      <c r="D92" s="31">
        <f>D82+D72+D60+D54+D46+D28+D91</f>
        <v>226331.1</v>
      </c>
      <c r="E92" s="31">
        <f>E38</f>
        <v>5317</v>
      </c>
      <c r="F92" s="16"/>
      <c r="G92" s="16"/>
      <c r="H92" s="16"/>
      <c r="I92" s="16"/>
      <c r="J92" s="16"/>
    </row>
    <row r="93" spans="1:10" ht="24.75" customHeight="1" x14ac:dyDescent="0.2">
      <c r="A93" s="1"/>
    </row>
    <row r="94" spans="1:10" ht="25.5" customHeight="1" x14ac:dyDescent="0.2"/>
    <row r="95" spans="1:10" ht="29.25" customHeight="1" x14ac:dyDescent="0.2"/>
    <row r="96" spans="1:10" ht="38.25" customHeight="1" x14ac:dyDescent="0.2"/>
    <row r="97" ht="17.25" customHeight="1" x14ac:dyDescent="0.2"/>
    <row r="98" ht="19.5" customHeight="1" x14ac:dyDescent="0.2"/>
  </sheetData>
  <mergeCells count="128">
    <mergeCell ref="B80:B81"/>
    <mergeCell ref="C80:C81"/>
    <mergeCell ref="C76:C77"/>
    <mergeCell ref="D80:D81"/>
    <mergeCell ref="B84:B89"/>
    <mergeCell ref="C84:C89"/>
    <mergeCell ref="B61:J61"/>
    <mergeCell ref="A21:A22"/>
    <mergeCell ref="C58:C59"/>
    <mergeCell ref="B73:J73"/>
    <mergeCell ref="B78:B79"/>
    <mergeCell ref="A80:A81"/>
    <mergeCell ref="B74:B75"/>
    <mergeCell ref="A84:A89"/>
    <mergeCell ref="A74:A75"/>
    <mergeCell ref="C74:C75"/>
    <mergeCell ref="A78:A79"/>
    <mergeCell ref="C78:C79"/>
    <mergeCell ref="J85:J89"/>
    <mergeCell ref="I85:I89"/>
    <mergeCell ref="D84:D89"/>
    <mergeCell ref="D74:D75"/>
    <mergeCell ref="D78:D79"/>
    <mergeCell ref="D76:D77"/>
    <mergeCell ref="E76:E77"/>
    <mergeCell ref="E78:E79"/>
    <mergeCell ref="H85:H89"/>
    <mergeCell ref="F85:F89"/>
    <mergeCell ref="G85:G89"/>
    <mergeCell ref="D58:D59"/>
    <mergeCell ref="D67:D68"/>
    <mergeCell ref="B21:B22"/>
    <mergeCell ref="F21:F22"/>
    <mergeCell ref="J21:J22"/>
    <mergeCell ref="J19:J20"/>
    <mergeCell ref="B19:B20"/>
    <mergeCell ref="C19:C20"/>
    <mergeCell ref="H21:H22"/>
    <mergeCell ref="I21:I22"/>
    <mergeCell ref="G19:G20"/>
    <mergeCell ref="D19:D20"/>
    <mergeCell ref="A17:A18"/>
    <mergeCell ref="F17:F18"/>
    <mergeCell ref="B17:B18"/>
    <mergeCell ref="C17:C18"/>
    <mergeCell ref="D17:D18"/>
    <mergeCell ref="G17:G18"/>
    <mergeCell ref="F1:J1"/>
    <mergeCell ref="F2:J2"/>
    <mergeCell ref="F3:J3"/>
    <mergeCell ref="F7:I7"/>
    <mergeCell ref="F5:I5"/>
    <mergeCell ref="F6:I6"/>
    <mergeCell ref="F4:J4"/>
    <mergeCell ref="A8:J8"/>
    <mergeCell ref="A11:A14"/>
    <mergeCell ref="B11:B14"/>
    <mergeCell ref="H12:H14"/>
    <mergeCell ref="G11:G14"/>
    <mergeCell ref="H11:J11"/>
    <mergeCell ref="A9:J9"/>
    <mergeCell ref="J12:J14"/>
    <mergeCell ref="C13:C14"/>
    <mergeCell ref="C11:E12"/>
    <mergeCell ref="B16:J16"/>
    <mergeCell ref="A19:A20"/>
    <mergeCell ref="I12:I14"/>
    <mergeCell ref="C24:C27"/>
    <mergeCell ref="B55:J55"/>
    <mergeCell ref="C21:C22"/>
    <mergeCell ref="B29:J29"/>
    <mergeCell ref="J24:J25"/>
    <mergeCell ref="D33:D34"/>
    <mergeCell ref="G24:G25"/>
    <mergeCell ref="D13:D14"/>
    <mergeCell ref="A40:A41"/>
    <mergeCell ref="B24:B27"/>
    <mergeCell ref="F24:F25"/>
    <mergeCell ref="I24:I25"/>
    <mergeCell ref="H24:H25"/>
    <mergeCell ref="D40:D41"/>
    <mergeCell ref="D24:D27"/>
    <mergeCell ref="B40:B41"/>
    <mergeCell ref="C40:C41"/>
    <mergeCell ref="E13:E14"/>
    <mergeCell ref="E17:E18"/>
    <mergeCell ref="E24:E27"/>
    <mergeCell ref="E19:E20"/>
    <mergeCell ref="E21:E22"/>
    <mergeCell ref="A67:A68"/>
    <mergeCell ref="B67:B68"/>
    <mergeCell ref="A69:A70"/>
    <mergeCell ref="D65:D66"/>
    <mergeCell ref="C67:C68"/>
    <mergeCell ref="B65:B66"/>
    <mergeCell ref="C65:C66"/>
    <mergeCell ref="B69:B70"/>
    <mergeCell ref="A33:A34"/>
    <mergeCell ref="B33:B34"/>
    <mergeCell ref="C33:C34"/>
    <mergeCell ref="A65:A66"/>
    <mergeCell ref="A58:A59"/>
    <mergeCell ref="B58:B59"/>
    <mergeCell ref="D69:D70"/>
    <mergeCell ref="F11:F14"/>
    <mergeCell ref="E80:E81"/>
    <mergeCell ref="E84:E85"/>
    <mergeCell ref="E33:E34"/>
    <mergeCell ref="E40:E41"/>
    <mergeCell ref="E58:E59"/>
    <mergeCell ref="E65:E66"/>
    <mergeCell ref="E67:E68"/>
    <mergeCell ref="E74:E75"/>
    <mergeCell ref="E69:E70"/>
    <mergeCell ref="B47:J47"/>
    <mergeCell ref="H17:H18"/>
    <mergeCell ref="I17:I18"/>
    <mergeCell ref="H19:H20"/>
    <mergeCell ref="C69:C70"/>
    <mergeCell ref="D21:D22"/>
    <mergeCell ref="I19:I20"/>
    <mergeCell ref="J17:J18"/>
    <mergeCell ref="A83:J83"/>
    <mergeCell ref="A76:A77"/>
    <mergeCell ref="G21:G22"/>
    <mergeCell ref="F19:F20"/>
    <mergeCell ref="A24:A27"/>
    <mergeCell ref="B76:B77"/>
  </mergeCells>
  <phoneticPr fontId="0" type="noConversion"/>
  <printOptions horizontalCentered="1"/>
  <pageMargins left="0.47244094488188981" right="0.39370078740157483" top="0.39370078740157483" bottom="0.98425196850393704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2 к Пр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fedorenko</cp:lastModifiedBy>
  <cp:revision/>
  <dcterms:created xsi:type="dcterms:W3CDTF">1996-10-08T23:32:33Z</dcterms:created>
  <dcterms:modified xsi:type="dcterms:W3CDTF">2015-12-23T13:32:44Z</dcterms:modified>
</cp:coreProperties>
</file>